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分部分项工程量清单" sheetId="1" r:id="rId1"/>
    <sheet name="费用汇总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<sst xmlns="http://schemas.openxmlformats.org/spreadsheetml/2006/main" count="149" uniqueCount="123">
  <si>
    <t>天保报关行办公区搬迁弱电改造工程项目报价单</t>
  </si>
  <si>
    <t>序号</t>
  </si>
  <si>
    <t>定额编号</t>
  </si>
  <si>
    <t>项目名称</t>
  </si>
  <si>
    <t>单位</t>
  </si>
  <si>
    <t>工程量</t>
  </si>
  <si>
    <t>综合单价(元)</t>
  </si>
  <si>
    <t>合价(元)</t>
  </si>
  <si>
    <t>工作内容/备注</t>
  </si>
  <si>
    <t>12-1-121</t>
  </si>
  <si>
    <t>综合布线 工位线路寻线、测试、理线</t>
  </si>
  <si>
    <t>点</t>
  </si>
  <si>
    <t>25个工位网络+电话寻线、标识、故障排查、通断测试</t>
  </si>
  <si>
    <t>12-2-036</t>
  </si>
  <si>
    <t>电话分机配置、跳转、通话调试</t>
  </si>
  <si>
    <t>路</t>
  </si>
  <si>
    <t>分机编号规划、参数设置、内部通话联调测试</t>
  </si>
  <si>
    <t>12-3-018</t>
  </si>
  <si>
    <t>监控点位安装、支架固定、线路布放</t>
  </si>
  <si>
    <t>处</t>
  </si>
  <si>
    <t>办公区新增3处监控点位定位、布线、固定安装</t>
  </si>
  <si>
    <t>12-3-025</t>
  </si>
  <si>
    <t>监控摄像头拆装、移位、接线调试</t>
  </si>
  <si>
    <t>台</t>
  </si>
  <si>
    <t>原有摄像头利旧拆卸、移位、接线、图像角度调试</t>
  </si>
  <si>
    <t>12-3-052</t>
  </si>
  <si>
    <t>硬盘录像机拆机、搬运、机柜安装</t>
  </si>
  <si>
    <t>一楼消防室NVR拆机、转运、三楼机房机柜上架固定接线</t>
  </si>
  <si>
    <t>12-3-058</t>
  </si>
  <si>
    <t>监控通道接入、预览、录像、回放调试</t>
  </si>
  <si>
    <t>原有9路监控线路对接、通道配置、全功能调试</t>
  </si>
  <si>
    <t>12-1-150</t>
  </si>
  <si>
    <t>综合布线配套辅材（扎带、端子、标签等）</t>
  </si>
  <si>
    <t>批</t>
  </si>
  <si>
    <t>全套布线、监控配套辅材，包干使用</t>
  </si>
  <si>
    <t>14-001</t>
  </si>
  <si>
    <t>弱电综合用工（技工）</t>
  </si>
  <si>
    <t>工日</t>
  </si>
  <si>
    <t>现场勘查、施工实施、线路整理、现场收尾清理</t>
  </si>
  <si>
    <t>补充子目</t>
  </si>
  <si>
    <t>设备、线材场内搬运费</t>
  </si>
  <si>
    <t>项</t>
  </si>
  <si>
    <t>设备、线材上下楼转运、场内短途搬运包干</t>
  </si>
  <si>
    <t>12-1-132</t>
  </si>
  <si>
    <t>计算机网络接线、IP配置、联网调试</t>
  </si>
  <si>
    <t>30台电脑网线对接、IP设置、联网测试、故障排查</t>
  </si>
  <si>
    <t>12-1-138</t>
  </si>
  <si>
    <t>复合机网络、打印共享调试</t>
  </si>
  <si>
    <t>2台复合机接线、局域网共享、打印功能联调</t>
  </si>
  <si>
    <t>批量打印机联网、共享调试</t>
  </si>
  <si>
    <t>多台打印机线路对接、联网、驱动及共享批量调试</t>
  </si>
  <si>
    <t>12-3-026</t>
  </si>
  <si>
    <t>监控摄像头拆移、重装、点位调试</t>
  </si>
  <si>
    <t>一楼2台摄像头拆除、同楼层移位重装、接线调试</t>
  </si>
  <si>
    <t>12-4-012</t>
  </si>
  <si>
    <t>原多模千兆光纤收发器安装接线</t>
  </si>
  <si>
    <t>对</t>
  </si>
  <si>
    <t>多模收发器采购、机柜上架、接线固定、初步调试</t>
  </si>
  <si>
    <t>12-4-008</t>
  </si>
  <si>
    <t>原多模光纤跳线布设</t>
  </si>
  <si>
    <t>成品多模光纤跳线采购、布设、对接安装</t>
  </si>
  <si>
    <t>12-4-022</t>
  </si>
  <si>
    <t>光纤链路测试、上联网络调试</t>
  </si>
  <si>
    <t>复用原有多模光纤，全链路通断、网络上联调试优化</t>
  </si>
  <si>
    <t>12-3-059</t>
  </si>
  <si>
    <t>迁移监控接入机房NVR调试</t>
  </si>
  <si>
    <t>移位摄像头接入三楼机房录像机，通道配置、录像回放调试</t>
  </si>
  <si>
    <t>光纤、监控专项增补辅材及用工</t>
  </si>
  <si>
    <t>光纤施工、监控迁移零星辅材及临时用工包干</t>
  </si>
  <si>
    <t>12-1-038</t>
  </si>
  <si>
    <t>海康威视超五类网线（整箱）</t>
  </si>
  <si>
    <t>箱</t>
  </si>
  <si>
    <t>国标品牌主材，整箱采购，含敷设配套</t>
  </si>
  <si>
    <t>12-1-040</t>
  </si>
  <si>
    <t>海康威视六类监控专用网线（整箱）</t>
  </si>
  <si>
    <t>国标监控专用品牌网线，整箱采购</t>
  </si>
  <si>
    <t>10-1-215</t>
  </si>
  <si>
    <t>25#PVC穿线管敷设（含管材）</t>
  </si>
  <si>
    <t>m</t>
  </si>
  <si>
    <t>管材裁切、布管、固定、防护施工</t>
  </si>
  <si>
    <t>12-1-066</t>
  </si>
  <si>
    <t>3m电话跳线布设安装</t>
  </si>
  <si>
    <t>根</t>
  </si>
  <si>
    <t>成品电话跳线采购、布设、对接安装</t>
  </si>
  <si>
    <t>12-2-012</t>
  </si>
  <si>
    <t>昌德讯D96程控电话交换机(8进48出)采购+安装调试</t>
  </si>
  <si>
    <t>全新设备采购、机柜安装、线路对接、系统参数调试、通话测试</t>
  </si>
  <si>
    <t>新增多模千兆光纤收发器</t>
  </si>
  <si>
    <t>新增设备采购、上架固定、接线、链路调试</t>
  </si>
  <si>
    <t>新增3米多模光纤跳线</t>
  </si>
  <si>
    <t>成品3米多模跳线采购、布设、对接安装</t>
  </si>
  <si>
    <t>网络理线架（含安装）</t>
  </si>
  <si>
    <t>个</t>
  </si>
  <si>
    <t>机房理线架采购、机柜固定、线路规整安装</t>
  </si>
  <si>
    <t>12-5-046</t>
  </si>
  <si>
    <t>润普RP-N60W视频会议全向麦克风采购安装调试（2.4G无线级联一拖二）</t>
  </si>
  <si>
    <t>全新原厂设备，含采购、摆放固定、无线配对、音频调试、会议收音测试</t>
  </si>
  <si>
    <t>12-5-045</t>
  </si>
  <si>
    <t>润普RP-D70HU-20高清视频会议摄像机采购安装调试（USB/HDMI广角）</t>
  </si>
  <si>
    <t>全新原厂设备，含采购、支架固定、线路对接、图像调试、高清会议画面适配调试</t>
  </si>
  <si>
    <t>会议室视频会议系统整体联调</t>
  </si>
  <si>
    <t>麦克风、摄像机、终端设备联动调试，音视频同步、会议功能全测试</t>
  </si>
  <si>
    <t>12-1-163</t>
  </si>
  <si>
    <t>一楼消控室POE交换机、网络交换机拆除迁移</t>
  </si>
  <si>
    <t>一楼消控室原有POE监控交换机、核心网络交换机拆机、线路梳理、下线收纳</t>
  </si>
  <si>
    <t>12-1-164</t>
  </si>
  <si>
    <t>三楼机房交换机机柜安装、接线调试</t>
  </si>
  <si>
    <t>迁移交换机上架固定、线路重新对接、网络及监控链路调试、全网通断测试</t>
  </si>
  <si>
    <t>合计</t>
  </si>
  <si>
    <t>费用名称</t>
  </si>
  <si>
    <t>金额 (元)</t>
  </si>
  <si>
    <t>备注</t>
  </si>
  <si>
    <t>分部分项工程费</t>
  </si>
  <si>
    <t>人工 + 主材 + 施工费</t>
  </si>
  <si>
    <t>措施项目费</t>
  </si>
  <si>
    <t>安全文明施工、临时设施</t>
  </si>
  <si>
    <t>规费</t>
  </si>
  <si>
    <t>社保、公积金等</t>
  </si>
  <si>
    <t>税前工程造价</t>
  </si>
  <si>
    <t>不含税总价</t>
  </si>
  <si>
    <t>增值税（9%）</t>
  </si>
  <si>
    <t>一般计税</t>
  </si>
  <si>
    <t>工程总造价（小写）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</si>
</sst>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8" formatCode="&quot;￥&quot;#,##0.00;[Red]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8" fontId="3" fillId="0" borderId="1" xfId="0" applyNumberFormat="1" applyFont="1" applyFill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zoomScale="90" zoomScaleNormal="90" workbookViewId="0">
      <selection activeCell="H11" sqref="H11"/>
    </sheetView>
  </sheetViews>
  <sheetFormatPr defaultColWidth="8.88888888888889" defaultRowHeight="14.4" outlineLevelCol="7"/>
  <cols>
    <col min="2" max="2" width="9.66666666666667" customWidth="1"/>
    <col min="3" max="3" width="64.2222222222222" customWidth="1"/>
    <col min="4" max="4" width="8.88888888888889" customWidth="1"/>
    <col min="5" max="5" width="7.66666666666667" customWidth="1"/>
    <col min="6" max="6" width="14.1111111111111" customWidth="1"/>
    <col min="7" max="7" width="9.66666666666667" customWidth="1"/>
    <col min="8" max="8" width="81.6666666666667" customWidth="1"/>
  </cols>
  <sheetData>
    <row r="1" s="5" customFormat="1" ht="20.4" spans="1:8">
      <c r="A1" s="6" t="s">
        <v>0</v>
      </c>
      <c r="B1" s="6"/>
      <c r="C1" s="6"/>
      <c r="D1" s="6"/>
      <c r="E1" s="6"/>
      <c r="F1" s="6"/>
      <c r="G1" s="6"/>
      <c r="H1" s="6"/>
    </row>
    <row r="2" ht="15.6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5.6" spans="1:8">
      <c r="A3" s="2">
        <v>1</v>
      </c>
      <c r="B3" s="3" t="s">
        <v>9</v>
      </c>
      <c r="C3" s="3" t="s">
        <v>10</v>
      </c>
      <c r="D3" s="2" t="s">
        <v>11</v>
      </c>
      <c r="E3" s="3">
        <v>25</v>
      </c>
      <c r="F3" s="3"/>
      <c r="G3" s="3"/>
      <c r="H3" s="3" t="s">
        <v>12</v>
      </c>
    </row>
    <row r="4" ht="15.6" spans="1:8">
      <c r="A4" s="2">
        <v>2</v>
      </c>
      <c r="B4" s="3" t="s">
        <v>13</v>
      </c>
      <c r="C4" s="3" t="s">
        <v>14</v>
      </c>
      <c r="D4" s="2" t="s">
        <v>15</v>
      </c>
      <c r="E4" s="3">
        <v>32</v>
      </c>
      <c r="F4" s="3"/>
      <c r="G4" s="3"/>
      <c r="H4" s="3" t="s">
        <v>16</v>
      </c>
    </row>
    <row r="5" ht="15.6" spans="1:8">
      <c r="A5" s="2">
        <v>3</v>
      </c>
      <c r="B5" s="3" t="s">
        <v>17</v>
      </c>
      <c r="C5" s="3" t="s">
        <v>18</v>
      </c>
      <c r="D5" s="2" t="s">
        <v>19</v>
      </c>
      <c r="E5" s="3">
        <v>3</v>
      </c>
      <c r="F5" s="3"/>
      <c r="G5" s="3"/>
      <c r="H5" s="3" t="s">
        <v>20</v>
      </c>
    </row>
    <row r="6" ht="15.6" spans="1:8">
      <c r="A6" s="2">
        <v>4</v>
      </c>
      <c r="B6" s="3" t="s">
        <v>21</v>
      </c>
      <c r="C6" s="3" t="s">
        <v>22</v>
      </c>
      <c r="D6" s="2" t="s">
        <v>23</v>
      </c>
      <c r="E6" s="3">
        <v>5</v>
      </c>
      <c r="F6" s="3"/>
      <c r="G6" s="3"/>
      <c r="H6" s="3" t="s">
        <v>24</v>
      </c>
    </row>
    <row r="7" ht="15.6" spans="1:8">
      <c r="A7" s="2">
        <v>5</v>
      </c>
      <c r="B7" s="3" t="s">
        <v>25</v>
      </c>
      <c r="C7" s="3" t="s">
        <v>26</v>
      </c>
      <c r="D7" s="2" t="s">
        <v>23</v>
      </c>
      <c r="E7" s="3">
        <v>1</v>
      </c>
      <c r="F7" s="3"/>
      <c r="G7" s="3"/>
      <c r="H7" s="3" t="s">
        <v>27</v>
      </c>
    </row>
    <row r="8" ht="15.6" spans="1:8">
      <c r="A8" s="2">
        <v>6</v>
      </c>
      <c r="B8" s="3" t="s">
        <v>28</v>
      </c>
      <c r="C8" s="3" t="s">
        <v>29</v>
      </c>
      <c r="D8" s="2" t="s">
        <v>15</v>
      </c>
      <c r="E8" s="3">
        <v>9</v>
      </c>
      <c r="F8" s="3"/>
      <c r="G8" s="3"/>
      <c r="H8" s="3" t="s">
        <v>30</v>
      </c>
    </row>
    <row r="9" ht="15.6" spans="1:8">
      <c r="A9" s="2">
        <v>7</v>
      </c>
      <c r="B9" s="3" t="s">
        <v>31</v>
      </c>
      <c r="C9" s="3" t="s">
        <v>32</v>
      </c>
      <c r="D9" s="2" t="s">
        <v>33</v>
      </c>
      <c r="E9" s="3">
        <v>1</v>
      </c>
      <c r="F9" s="3"/>
      <c r="G9" s="3"/>
      <c r="H9" s="3" t="s">
        <v>34</v>
      </c>
    </row>
    <row r="10" ht="15.6" spans="1:8">
      <c r="A10" s="2">
        <v>8</v>
      </c>
      <c r="B10" s="3" t="s">
        <v>35</v>
      </c>
      <c r="C10" s="3" t="s">
        <v>36</v>
      </c>
      <c r="D10" s="2" t="s">
        <v>37</v>
      </c>
      <c r="E10" s="3">
        <v>8</v>
      </c>
      <c r="F10" s="3"/>
      <c r="G10" s="3"/>
      <c r="H10" s="3" t="s">
        <v>38</v>
      </c>
    </row>
    <row r="11" ht="15.6" spans="1:8">
      <c r="A11" s="2">
        <v>9</v>
      </c>
      <c r="B11" s="3" t="s">
        <v>39</v>
      </c>
      <c r="C11" s="3" t="s">
        <v>40</v>
      </c>
      <c r="D11" s="2" t="s">
        <v>41</v>
      </c>
      <c r="E11" s="3">
        <v>1</v>
      </c>
      <c r="F11" s="3"/>
      <c r="G11" s="3"/>
      <c r="H11" s="3" t="s">
        <v>42</v>
      </c>
    </row>
    <row r="12" ht="15.6" spans="1:8">
      <c r="A12" s="2">
        <v>10</v>
      </c>
      <c r="B12" s="3" t="s">
        <v>43</v>
      </c>
      <c r="C12" s="3" t="s">
        <v>44</v>
      </c>
      <c r="D12" s="2" t="s">
        <v>23</v>
      </c>
      <c r="E12" s="3">
        <v>30</v>
      </c>
      <c r="F12" s="3"/>
      <c r="G12" s="3"/>
      <c r="H12" s="3" t="s">
        <v>45</v>
      </c>
    </row>
    <row r="13" ht="15.6" spans="1:8">
      <c r="A13" s="2">
        <v>11</v>
      </c>
      <c r="B13" s="3" t="s">
        <v>46</v>
      </c>
      <c r="C13" s="3" t="s">
        <v>47</v>
      </c>
      <c r="D13" s="2" t="s">
        <v>23</v>
      </c>
      <c r="E13" s="3">
        <v>2</v>
      </c>
      <c r="F13" s="3"/>
      <c r="G13" s="3"/>
      <c r="H13" s="3" t="s">
        <v>48</v>
      </c>
    </row>
    <row r="14" ht="15.6" spans="1:8">
      <c r="A14" s="2">
        <v>12</v>
      </c>
      <c r="B14" s="3" t="s">
        <v>39</v>
      </c>
      <c r="C14" s="3" t="s">
        <v>49</v>
      </c>
      <c r="D14" s="2" t="s">
        <v>33</v>
      </c>
      <c r="E14" s="3">
        <v>1</v>
      </c>
      <c r="F14" s="3"/>
      <c r="G14" s="3"/>
      <c r="H14" s="3" t="s">
        <v>50</v>
      </c>
    </row>
    <row r="15" ht="15.6" spans="1:8">
      <c r="A15" s="2">
        <v>13</v>
      </c>
      <c r="B15" s="3" t="s">
        <v>51</v>
      </c>
      <c r="C15" s="3" t="s">
        <v>52</v>
      </c>
      <c r="D15" s="2" t="s">
        <v>23</v>
      </c>
      <c r="E15" s="3">
        <v>2</v>
      </c>
      <c r="F15" s="3"/>
      <c r="G15" s="3"/>
      <c r="H15" s="3" t="s">
        <v>53</v>
      </c>
    </row>
    <row r="16" ht="15.6" spans="1:8">
      <c r="A16" s="2">
        <v>14</v>
      </c>
      <c r="B16" s="3" t="s">
        <v>54</v>
      </c>
      <c r="C16" s="3" t="s">
        <v>55</v>
      </c>
      <c r="D16" s="2" t="s">
        <v>56</v>
      </c>
      <c r="E16" s="3">
        <v>1</v>
      </c>
      <c r="F16" s="3"/>
      <c r="G16" s="3"/>
      <c r="H16" s="3" t="s">
        <v>57</v>
      </c>
    </row>
    <row r="17" ht="15.6" spans="1:8">
      <c r="A17" s="2">
        <v>15</v>
      </c>
      <c r="B17" s="3" t="s">
        <v>58</v>
      </c>
      <c r="C17" s="3" t="s">
        <v>59</v>
      </c>
      <c r="D17" s="2" t="s">
        <v>56</v>
      </c>
      <c r="E17" s="3">
        <v>2</v>
      </c>
      <c r="F17" s="3"/>
      <c r="G17" s="3"/>
      <c r="H17" s="3" t="s">
        <v>60</v>
      </c>
    </row>
    <row r="18" ht="15.6" spans="1:8">
      <c r="A18" s="2">
        <v>16</v>
      </c>
      <c r="B18" s="3" t="s">
        <v>61</v>
      </c>
      <c r="C18" s="3" t="s">
        <v>62</v>
      </c>
      <c r="D18" s="2" t="s">
        <v>41</v>
      </c>
      <c r="E18" s="3">
        <v>1</v>
      </c>
      <c r="F18" s="3"/>
      <c r="G18" s="3"/>
      <c r="H18" s="3" t="s">
        <v>63</v>
      </c>
    </row>
    <row r="19" ht="15.6" spans="1:8">
      <c r="A19" s="2">
        <v>17</v>
      </c>
      <c r="B19" s="3" t="s">
        <v>64</v>
      </c>
      <c r="C19" s="3" t="s">
        <v>65</v>
      </c>
      <c r="D19" s="2" t="s">
        <v>15</v>
      </c>
      <c r="E19" s="3">
        <v>2</v>
      </c>
      <c r="F19" s="3"/>
      <c r="G19" s="3"/>
      <c r="H19" s="3" t="s">
        <v>66</v>
      </c>
    </row>
    <row r="20" ht="15.6" spans="1:8">
      <c r="A20" s="2">
        <v>18</v>
      </c>
      <c r="B20" s="3" t="s">
        <v>39</v>
      </c>
      <c r="C20" s="3" t="s">
        <v>67</v>
      </c>
      <c r="D20" s="2" t="s">
        <v>41</v>
      </c>
      <c r="E20" s="3">
        <v>1</v>
      </c>
      <c r="F20" s="3"/>
      <c r="G20" s="3"/>
      <c r="H20" s="3" t="s">
        <v>68</v>
      </c>
    </row>
    <row r="21" ht="15.6" spans="1:8">
      <c r="A21" s="2">
        <v>19</v>
      </c>
      <c r="B21" s="3" t="s">
        <v>69</v>
      </c>
      <c r="C21" s="3" t="s">
        <v>70</v>
      </c>
      <c r="D21" s="2" t="s">
        <v>71</v>
      </c>
      <c r="E21" s="3">
        <v>1</v>
      </c>
      <c r="F21" s="3"/>
      <c r="G21" s="3"/>
      <c r="H21" s="3" t="s">
        <v>72</v>
      </c>
    </row>
    <row r="22" ht="15.6" spans="1:8">
      <c r="A22" s="2">
        <v>20</v>
      </c>
      <c r="B22" s="3" t="s">
        <v>73</v>
      </c>
      <c r="C22" s="3" t="s">
        <v>74</v>
      </c>
      <c r="D22" s="2" t="s">
        <v>71</v>
      </c>
      <c r="E22" s="3">
        <v>1</v>
      </c>
      <c r="F22" s="3"/>
      <c r="G22" s="3"/>
      <c r="H22" s="3" t="s">
        <v>75</v>
      </c>
    </row>
    <row r="23" ht="15.6" spans="1:8">
      <c r="A23" s="2">
        <v>21</v>
      </c>
      <c r="B23" s="3" t="s">
        <v>76</v>
      </c>
      <c r="C23" s="3" t="s">
        <v>77</v>
      </c>
      <c r="D23" s="2" t="s">
        <v>78</v>
      </c>
      <c r="E23" s="3">
        <v>80</v>
      </c>
      <c r="F23" s="3"/>
      <c r="G23" s="3"/>
      <c r="H23" s="3" t="s">
        <v>79</v>
      </c>
    </row>
    <row r="24" ht="15.6" spans="1:8">
      <c r="A24" s="2">
        <v>22</v>
      </c>
      <c r="B24" s="3" t="s">
        <v>80</v>
      </c>
      <c r="C24" s="3" t="s">
        <v>81</v>
      </c>
      <c r="D24" s="2" t="s">
        <v>82</v>
      </c>
      <c r="E24" s="3">
        <v>22</v>
      </c>
      <c r="F24" s="3"/>
      <c r="G24" s="3"/>
      <c r="H24" s="3" t="s">
        <v>83</v>
      </c>
    </row>
    <row r="25" ht="15.6" spans="1:8">
      <c r="A25" s="2">
        <v>23</v>
      </c>
      <c r="B25" s="3" t="s">
        <v>84</v>
      </c>
      <c r="C25" s="3" t="s">
        <v>85</v>
      </c>
      <c r="D25" s="2" t="s">
        <v>23</v>
      </c>
      <c r="E25" s="3">
        <v>1</v>
      </c>
      <c r="F25" s="3"/>
      <c r="G25" s="3"/>
      <c r="H25" s="3" t="s">
        <v>86</v>
      </c>
    </row>
    <row r="26" ht="15.6" spans="1:8">
      <c r="A26" s="2">
        <v>24</v>
      </c>
      <c r="B26" s="3" t="s">
        <v>54</v>
      </c>
      <c r="C26" s="3" t="s">
        <v>87</v>
      </c>
      <c r="D26" s="2" t="s">
        <v>56</v>
      </c>
      <c r="E26" s="3">
        <v>1</v>
      </c>
      <c r="F26" s="3"/>
      <c r="G26" s="3"/>
      <c r="H26" s="3" t="s">
        <v>88</v>
      </c>
    </row>
    <row r="27" ht="15.6" spans="1:8">
      <c r="A27" s="2">
        <v>25</v>
      </c>
      <c r="B27" s="3" t="s">
        <v>58</v>
      </c>
      <c r="C27" s="3" t="s">
        <v>89</v>
      </c>
      <c r="D27" s="2" t="s">
        <v>82</v>
      </c>
      <c r="E27" s="3">
        <v>4</v>
      </c>
      <c r="F27" s="3"/>
      <c r="G27" s="3"/>
      <c r="H27" s="3" t="s">
        <v>90</v>
      </c>
    </row>
    <row r="28" ht="15.6" spans="1:8">
      <c r="A28" s="2">
        <v>26</v>
      </c>
      <c r="B28" s="3" t="s">
        <v>39</v>
      </c>
      <c r="C28" s="3" t="s">
        <v>91</v>
      </c>
      <c r="D28" s="2" t="s">
        <v>92</v>
      </c>
      <c r="E28" s="3">
        <v>2</v>
      </c>
      <c r="F28" s="3"/>
      <c r="G28" s="3"/>
      <c r="H28" s="3" t="s">
        <v>93</v>
      </c>
    </row>
    <row r="29" ht="15.6" spans="1:8">
      <c r="A29" s="2">
        <v>27</v>
      </c>
      <c r="B29" s="3" t="s">
        <v>94</v>
      </c>
      <c r="C29" s="3" t="s">
        <v>95</v>
      </c>
      <c r="D29" s="2" t="s">
        <v>23</v>
      </c>
      <c r="E29" s="3">
        <v>1</v>
      </c>
      <c r="F29" s="3"/>
      <c r="G29" s="3"/>
      <c r="H29" s="3" t="s">
        <v>96</v>
      </c>
    </row>
    <row r="30" ht="15.6" spans="1:8">
      <c r="A30" s="2">
        <v>28</v>
      </c>
      <c r="B30" s="3" t="s">
        <v>97</v>
      </c>
      <c r="C30" s="3" t="s">
        <v>98</v>
      </c>
      <c r="D30" s="2" t="s">
        <v>23</v>
      </c>
      <c r="E30" s="3">
        <v>1</v>
      </c>
      <c r="F30" s="3"/>
      <c r="G30" s="3"/>
      <c r="H30" s="3" t="s">
        <v>99</v>
      </c>
    </row>
    <row r="31" ht="15.6" spans="1:8">
      <c r="A31" s="2">
        <v>29</v>
      </c>
      <c r="B31" s="3" t="s">
        <v>39</v>
      </c>
      <c r="C31" s="3" t="s">
        <v>100</v>
      </c>
      <c r="D31" s="2" t="s">
        <v>41</v>
      </c>
      <c r="E31" s="3">
        <v>1</v>
      </c>
      <c r="F31" s="3"/>
      <c r="G31" s="3"/>
      <c r="H31" s="3" t="s">
        <v>101</v>
      </c>
    </row>
    <row r="32" ht="15.6" spans="1:8">
      <c r="A32" s="2">
        <v>31</v>
      </c>
      <c r="B32" s="7" t="s">
        <v>102</v>
      </c>
      <c r="C32" s="7" t="s">
        <v>103</v>
      </c>
      <c r="D32" s="8" t="s">
        <v>23</v>
      </c>
      <c r="E32" s="7">
        <v>2</v>
      </c>
      <c r="F32" s="7"/>
      <c r="G32" s="7"/>
      <c r="H32" s="7" t="s">
        <v>104</v>
      </c>
    </row>
    <row r="33" ht="15.6" spans="1:8">
      <c r="A33" s="2">
        <v>32</v>
      </c>
      <c r="B33" s="7" t="s">
        <v>105</v>
      </c>
      <c r="C33" s="7" t="s">
        <v>106</v>
      </c>
      <c r="D33" s="8" t="s">
        <v>23</v>
      </c>
      <c r="E33" s="7">
        <v>2</v>
      </c>
      <c r="F33" s="7"/>
      <c r="G33" s="7"/>
      <c r="H33" s="7" t="s">
        <v>107</v>
      </c>
    </row>
    <row r="34" ht="15.6" spans="1:8">
      <c r="A34" s="2">
        <v>30</v>
      </c>
      <c r="B34" s="7" t="s">
        <v>108</v>
      </c>
      <c r="C34" s="7"/>
      <c r="D34" s="8"/>
      <c r="E34" s="7"/>
      <c r="F34" s="7"/>
      <c r="G34" s="7">
        <f>SUM(G3:G33)</f>
        <v>0</v>
      </c>
      <c r="H34" s="7"/>
    </row>
    <row r="35" spans="1:8">
      <c r="E35" s="9"/>
      <c r="F35" s="9"/>
      <c r="G35" s="9"/>
      <c r="H35" s="9"/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C16" sqref="C16"/>
    </sheetView>
  </sheetViews>
  <sheetFormatPr defaultColWidth="8.88888888888889" defaultRowHeight="14.4" outlineLevelRow="6" outlineLevelCol="3"/>
  <cols>
    <col min="2" max="2" width="20.8888888888889" customWidth="1"/>
    <col min="3" max="3" width="24.7777777777778" customWidth="1"/>
    <col min="4" max="4" width="29.7777777777778" customWidth="1"/>
  </cols>
  <sheetData>
    <row r="1" ht="17.4" spans="1:4">
      <c r="A1" s="1" t="s">
        <v>1</v>
      </c>
      <c r="B1" s="1" t="s">
        <v>109</v>
      </c>
      <c r="C1" s="1" t="s">
        <v>110</v>
      </c>
      <c r="D1" s="1" t="s">
        <v>111</v>
      </c>
    </row>
    <row r="2" ht="15.6" spans="1:4">
      <c r="A2" s="2">
        <v>1</v>
      </c>
      <c r="B2" s="3" t="s">
        <v>112</v>
      </c>
      <c r="C2" s="3">
        <f>分部分项工程量清单!G34</f>
        <v>0</v>
      </c>
      <c r="D2" s="2" t="s">
        <v>113</v>
      </c>
    </row>
    <row r="3" ht="15.6" spans="1:4">
      <c r="A3" s="2">
        <v>2</v>
      </c>
      <c r="B3" s="3" t="s">
        <v>114</v>
      </c>
      <c r="C3" s="3">
        <f>C2*0.04</f>
        <v>0</v>
      </c>
      <c r="D3" s="2" t="s">
        <v>115</v>
      </c>
    </row>
    <row r="4" ht="15.6" spans="1:4">
      <c r="A4" s="2">
        <v>3</v>
      </c>
      <c r="B4" s="3" t="s">
        <v>116</v>
      </c>
      <c r="C4" s="3">
        <f>SUM(C2:C3)*0.035</f>
        <v>0</v>
      </c>
      <c r="D4" s="2" t="s">
        <v>117</v>
      </c>
    </row>
    <row r="5" ht="15.6" spans="1:4">
      <c r="A5" s="2">
        <v>4</v>
      </c>
      <c r="B5" s="3" t="s">
        <v>118</v>
      </c>
      <c r="C5" s="3">
        <f>SUM(C2:C4)</f>
        <v>0</v>
      </c>
      <c r="D5" s="2" t="s">
        <v>119</v>
      </c>
    </row>
    <row r="6" ht="15.6" spans="1:4">
      <c r="A6" s="2">
        <v>5</v>
      </c>
      <c r="B6" s="3" t="s">
        <v>120</v>
      </c>
      <c r="C6" s="3">
        <f>C5*0.09</f>
        <v>0</v>
      </c>
      <c r="D6" s="2" t="s">
        <v>121</v>
      </c>
    </row>
    <row r="7" ht="15.6" spans="1:4">
      <c r="A7" s="2">
        <v>6</v>
      </c>
      <c r="B7" s="3" t="s">
        <v>122</v>
      </c>
      <c r="C7" s="4">
        <f>SUM(C5:C6)</f>
        <v>0</v>
      </c>
      <c r="D7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分部分项工程量清单</vt:lpstr>
      <vt:lpstr>费用汇总表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Morgao</dc:creator>
  <cp:lastModifiedBy>李奇芯</cp:lastModifiedBy>
  <dcterms:created xsi:type="dcterms:W3CDTF">2026-07-01T09:30:00Z</dcterms:created>
  <dcterms:modified xsi:type="dcterms:W3CDTF">2026-07-31T02:34:09Z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90820ADF88FE4FDE903E60F59B95C0F0_11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